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17" i="2" l="1"/>
  <c r="O14" i="2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H17" i="2" s="1"/>
  <c r="G11" i="2"/>
  <c r="G15" i="2" s="1"/>
  <c r="G17" i="2" s="1"/>
  <c r="F11" i="2"/>
  <c r="F15" i="2" s="1"/>
  <c r="E11" i="2"/>
  <c r="E15" i="2" s="1"/>
  <c r="E17" i="2" s="1"/>
  <c r="I17" i="2" l="1"/>
  <c r="O15" i="2"/>
  <c r="M17" i="2"/>
  <c r="N15" i="2"/>
  <c r="M15" i="2"/>
  <c r="F17" i="2"/>
  <c r="L15" i="2"/>
  <c r="N17" i="2" l="1"/>
  <c r="L17" i="2"/>
  <c r="AB13" i="1" l="1"/>
  <c r="AA13" i="1"/>
  <c r="Z13" i="1"/>
  <c r="Y13" i="1"/>
  <c r="X13" i="1"/>
  <c r="W13" i="1"/>
</calcChain>
</file>

<file path=xl/sharedStrings.xml><?xml version="1.0" encoding="utf-8"?>
<sst xmlns="http://schemas.openxmlformats.org/spreadsheetml/2006/main" count="172" uniqueCount="68">
  <si>
    <t>Vuosi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</si>
  <si>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</si>
  <si>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</si>
  <si>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</si>
  <si>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</si>
  <si>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</si>
  <si>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</si>
  <si>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</si>
  <si>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</si>
  <si>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</si>
  <si>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</si>
  <si>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</si>
  <si>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</si>
  <si>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</si>
  <si>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</si>
  <si>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</si>
  <si>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</si>
  <si>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</si>
  <si>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</si>
  <si>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</si>
  <si>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</si>
  <si>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</si>
  <si>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</si>
  <si>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</si>
  <si>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</si>
  <si>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</si>
  <si>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</si>
  <si>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</si>
  <si>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</si>
  <si>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</si>
  <si>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</si>
  <si>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</si>
  <si>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Kari Lappalainen</t>
  </si>
  <si>
    <t>13.</t>
  </si>
  <si>
    <t>MuPS</t>
  </si>
  <si>
    <t>1.</t>
  </si>
  <si>
    <t>ykköspesis</t>
  </si>
  <si>
    <t>2.</t>
  </si>
  <si>
    <t>Seurat</t>
  </si>
  <si>
    <t>MuPS = Muhoksen Pallo-Salamat  (1969)</t>
  </si>
  <si>
    <t>ykkössarja</t>
  </si>
  <si>
    <t>26.3.1967</t>
  </si>
  <si>
    <t>6.</t>
  </si>
  <si>
    <t>maakuntasarja</t>
  </si>
  <si>
    <t>MuPS  2</t>
  </si>
  <si>
    <t>YKKÖSPESIS</t>
  </si>
  <si>
    <t>Seura</t>
  </si>
  <si>
    <t>8.</t>
  </si>
  <si>
    <t xml:space="preserve"> Arvo-ottelut</t>
  </si>
  <si>
    <t>Mitalit</t>
  </si>
  <si>
    <t>Cup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</si>
  <si>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</si>
  <si>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</si>
  <si>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</si>
  <si>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</si>
  <si>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</si>
  <si>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</si>
  <si>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</si>
  <si>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</si>
  <si>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</si>
  <si>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</si>
  <si>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</si>
  <si>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AA = Alajärven Ankkurit  (1944)</t>
  </si>
  <si>
    <t>4.</t>
  </si>
  <si>
    <t>7.</t>
  </si>
  <si>
    <t>ENSIMMÄISET RUNKOSARJASSA</t>
  </si>
  <si>
    <t>20.08. 1993  MuPS - IPV  6-8</t>
  </si>
  <si>
    <t xml:space="preserve">  26 v   4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</si>
</sst>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/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3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7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5" customWidth="1"/>
    <col min="16" max="20" width="5.7109375" style="65" customWidth="1"/>
    <col min="21" max="21" width="8.7109375" style="65" customWidth="1"/>
    <col min="22" max="22" width="0.7109375" style="35" customWidth="1"/>
    <col min="23" max="27" width="5.7109375" style="65" customWidth="1"/>
    <col min="28" max="28" width="8.7109375" style="65" customWidth="1"/>
    <col min="29" max="29" width="0.7109375" style="35" customWidth="1"/>
    <col min="30" max="35" width="5.7109375" style="65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6"/>
      <c r="W2" s="22" t="s">
        <v>15</v>
      </c>
      <c r="X2" s="14"/>
      <c r="Y2" s="14"/>
      <c r="Z2" s="14"/>
      <c r="AA2" s="14"/>
      <c r="AB2" s="14"/>
      <c r="AC2" s="76"/>
      <c r="AD2" s="22" t="s">
        <v>48</v>
      </c>
      <c r="AE2" s="14"/>
      <c r="AF2" s="14"/>
      <c r="AG2" s="20"/>
      <c r="AH2" s="14" t="s">
        <v>49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3</v>
      </c>
      <c r="D3" s="13" t="s">
        <v>46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2</v>
      </c>
      <c r="Q3" s="18" t="s">
        <v>7</v>
      </c>
      <c r="R3" s="15" t="s">
        <v>4</v>
      </c>
      <c r="S3" s="18" t="s">
        <v>5</v>
      </c>
      <c r="T3" s="18" t="s">
        <v>16</v>
      </c>
      <c r="U3" s="18" t="s">
        <v>21</v>
      </c>
      <c r="V3" s="24"/>
      <c r="W3" s="18" t="s">
        <v>2</v>
      </c>
      <c r="X3" s="18" t="s">
        <v>7</v>
      </c>
      <c r="Y3" s="15" t="s">
        <v>4</v>
      </c>
      <c r="Z3" s="18" t="s">
        <v>5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50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25">
        <v>1985</v>
      </c>
      <c r="C4" s="25" t="s">
        <v>63</v>
      </c>
      <c r="D4" s="36" t="s">
        <v>34</v>
      </c>
      <c r="E4" s="25"/>
      <c r="F4" s="27" t="s">
        <v>40</v>
      </c>
      <c r="G4" s="28"/>
      <c r="H4" s="29"/>
      <c r="I4" s="25"/>
      <c r="J4" s="25"/>
      <c r="K4" s="25"/>
      <c r="L4" s="25"/>
      <c r="M4" s="25"/>
      <c r="N4" s="37"/>
      <c r="O4" s="24"/>
      <c r="P4" s="31"/>
      <c r="Q4" s="31"/>
      <c r="R4" s="31"/>
      <c r="S4" s="31"/>
      <c r="T4" s="31"/>
      <c r="U4" s="31"/>
      <c r="V4" s="24"/>
      <c r="W4" s="40"/>
      <c r="X4" s="40"/>
      <c r="Y4" s="40"/>
      <c r="Z4" s="40"/>
      <c r="AA4" s="40"/>
      <c r="AB4" s="59"/>
      <c r="AC4" s="24"/>
      <c r="AD4" s="31"/>
      <c r="AE4" s="2"/>
      <c r="AF4" s="2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1986</v>
      </c>
      <c r="C5" s="25" t="s">
        <v>64</v>
      </c>
      <c r="D5" s="36" t="s">
        <v>34</v>
      </c>
      <c r="E5" s="25"/>
      <c r="F5" s="27" t="s">
        <v>40</v>
      </c>
      <c r="G5" s="28"/>
      <c r="H5" s="29"/>
      <c r="I5" s="25"/>
      <c r="J5" s="25"/>
      <c r="K5" s="25"/>
      <c r="L5" s="25"/>
      <c r="M5" s="25"/>
      <c r="N5" s="37"/>
      <c r="O5" s="24"/>
      <c r="P5" s="31"/>
      <c r="Q5" s="31"/>
      <c r="R5" s="31"/>
      <c r="S5" s="31"/>
      <c r="T5" s="31"/>
      <c r="U5" s="31"/>
      <c r="V5" s="24"/>
      <c r="W5" s="40"/>
      <c r="X5" s="40"/>
      <c r="Y5" s="40"/>
      <c r="Z5" s="40"/>
      <c r="AA5" s="40"/>
      <c r="AB5" s="59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1987</v>
      </c>
      <c r="C6" s="25"/>
      <c r="D6" s="36"/>
      <c r="E6" s="25"/>
      <c r="F6" s="27"/>
      <c r="G6" s="72"/>
      <c r="H6" s="29"/>
      <c r="I6" s="25"/>
      <c r="J6" s="25"/>
      <c r="K6" s="25"/>
      <c r="L6" s="25"/>
      <c r="M6" s="25"/>
      <c r="N6" s="37"/>
      <c r="O6" s="24"/>
      <c r="P6" s="31"/>
      <c r="Q6" s="31"/>
      <c r="R6" s="31"/>
      <c r="S6" s="31"/>
      <c r="T6" s="31"/>
      <c r="U6" s="31"/>
      <c r="V6" s="24"/>
      <c r="W6" s="40"/>
      <c r="X6" s="40"/>
      <c r="Y6" s="40"/>
      <c r="Z6" s="40"/>
      <c r="AA6" s="40"/>
      <c r="AB6" s="59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67">
        <v>1988</v>
      </c>
      <c r="C7" s="67" t="s">
        <v>47</v>
      </c>
      <c r="D7" s="68" t="s">
        <v>44</v>
      </c>
      <c r="E7" s="67"/>
      <c r="F7" s="70" t="s">
        <v>43</v>
      </c>
      <c r="G7" s="69"/>
      <c r="H7" s="69"/>
      <c r="I7" s="67"/>
      <c r="J7" s="67"/>
      <c r="K7" s="67"/>
      <c r="L7" s="67"/>
      <c r="M7" s="67"/>
      <c r="N7" s="67"/>
      <c r="O7" s="35"/>
      <c r="P7" s="31"/>
      <c r="Q7" s="31"/>
      <c r="R7" s="31"/>
      <c r="S7" s="31"/>
      <c r="T7" s="31"/>
      <c r="U7" s="31"/>
      <c r="V7" s="35"/>
      <c r="W7" s="40"/>
      <c r="X7" s="40"/>
      <c r="Y7" s="40"/>
      <c r="Z7" s="40"/>
      <c r="AA7" s="40"/>
      <c r="AB7" s="59"/>
      <c r="AC7" s="35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">
      <c r="A8" s="9"/>
      <c r="B8" s="25">
        <v>1989</v>
      </c>
      <c r="C8" s="25" t="s">
        <v>42</v>
      </c>
      <c r="D8" s="36" t="s">
        <v>34</v>
      </c>
      <c r="E8" s="25"/>
      <c r="F8" s="27" t="s">
        <v>40</v>
      </c>
      <c r="G8" s="28"/>
      <c r="H8" s="29"/>
      <c r="I8" s="25"/>
      <c r="J8" s="25"/>
      <c r="K8" s="25"/>
      <c r="L8" s="25"/>
      <c r="M8" s="25"/>
      <c r="N8" s="37"/>
      <c r="O8" s="24"/>
      <c r="P8" s="31"/>
      <c r="Q8" s="31"/>
      <c r="R8" s="31"/>
      <c r="S8" s="31"/>
      <c r="T8" s="31"/>
      <c r="U8" s="31"/>
      <c r="V8" s="24"/>
      <c r="W8" s="40"/>
      <c r="X8" s="40"/>
      <c r="Y8" s="40"/>
      <c r="Z8" s="40"/>
      <c r="AA8" s="40"/>
      <c r="AB8" s="59"/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">
      <c r="A9" s="9"/>
      <c r="B9" s="25">
        <v>1990</v>
      </c>
      <c r="C9" s="25" t="s">
        <v>37</v>
      </c>
      <c r="D9" s="36" t="s">
        <v>34</v>
      </c>
      <c r="E9" s="25"/>
      <c r="F9" s="27" t="s">
        <v>40</v>
      </c>
      <c r="G9" s="28"/>
      <c r="H9" s="29"/>
      <c r="I9" s="25"/>
      <c r="J9" s="25"/>
      <c r="K9" s="25"/>
      <c r="L9" s="25"/>
      <c r="M9" s="25"/>
      <c r="N9" s="37"/>
      <c r="O9" s="24"/>
      <c r="P9" s="31"/>
      <c r="Q9" s="31"/>
      <c r="R9" s="31"/>
      <c r="S9" s="31"/>
      <c r="T9" s="31"/>
      <c r="U9" s="31"/>
      <c r="V9" s="24"/>
      <c r="W9" s="40">
        <v>3</v>
      </c>
      <c r="X9" s="40">
        <v>0</v>
      </c>
      <c r="Y9" s="40">
        <v>1</v>
      </c>
      <c r="Z9" s="40">
        <v>1</v>
      </c>
      <c r="AA9" s="40">
        <v>7</v>
      </c>
      <c r="AB9" s="59"/>
      <c r="AC9" s="24"/>
      <c r="AD9" s="31"/>
      <c r="AE9" s="2"/>
      <c r="AF9" s="2"/>
      <c r="AG9" s="31"/>
      <c r="AH9" s="31"/>
      <c r="AI9" s="31"/>
      <c r="AJ9" s="9"/>
    </row>
    <row r="10" spans="1:36" s="23" customFormat="1" ht="15" customHeight="1" x14ac:dyDescent="0.2">
      <c r="A10" s="9"/>
      <c r="B10" s="25">
        <v>1991</v>
      </c>
      <c r="C10" s="25" t="s">
        <v>37</v>
      </c>
      <c r="D10" s="26" t="s">
        <v>34</v>
      </c>
      <c r="E10" s="25"/>
      <c r="F10" s="27" t="s">
        <v>40</v>
      </c>
      <c r="G10" s="28"/>
      <c r="H10" s="29"/>
      <c r="I10" s="25"/>
      <c r="J10" s="25"/>
      <c r="K10" s="25"/>
      <c r="L10" s="25"/>
      <c r="M10" s="25"/>
      <c r="N10" s="30"/>
      <c r="O10" s="24"/>
      <c r="P10" s="31"/>
      <c r="Q10" s="31"/>
      <c r="R10" s="31"/>
      <c r="S10" s="31"/>
      <c r="T10" s="31"/>
      <c r="U10" s="31"/>
      <c r="V10" s="24"/>
      <c r="W10" s="40">
        <v>3</v>
      </c>
      <c r="X10" s="40">
        <v>0</v>
      </c>
      <c r="Y10" s="40">
        <v>0</v>
      </c>
      <c r="Z10" s="40">
        <v>0</v>
      </c>
      <c r="AA10" s="40">
        <v>9</v>
      </c>
      <c r="AB10" s="59">
        <v>0.56299999999999994</v>
      </c>
      <c r="AC10" s="24"/>
      <c r="AD10" s="31"/>
      <c r="AE10" s="2"/>
      <c r="AF10" s="2"/>
      <c r="AG10" s="31"/>
      <c r="AH10" s="31"/>
      <c r="AI10" s="31"/>
      <c r="AJ10" s="9"/>
    </row>
    <row r="11" spans="1:36" s="23" customFormat="1" ht="15" customHeight="1" x14ac:dyDescent="0.2">
      <c r="A11" s="9"/>
      <c r="B11" s="25">
        <v>1992</v>
      </c>
      <c r="C11" s="25" t="s">
        <v>35</v>
      </c>
      <c r="D11" s="26" t="s">
        <v>34</v>
      </c>
      <c r="E11" s="25"/>
      <c r="F11" s="27" t="s">
        <v>36</v>
      </c>
      <c r="G11" s="28"/>
      <c r="H11" s="29"/>
      <c r="I11" s="25"/>
      <c r="J11" s="25"/>
      <c r="K11" s="25"/>
      <c r="L11" s="25"/>
      <c r="M11" s="25"/>
      <c r="N11" s="30"/>
      <c r="O11" s="24"/>
      <c r="P11" s="31"/>
      <c r="Q11" s="31"/>
      <c r="R11" s="31"/>
      <c r="S11" s="31"/>
      <c r="T11" s="31"/>
      <c r="U11" s="31"/>
      <c r="V11" s="24"/>
      <c r="W11" s="40"/>
      <c r="X11" s="40"/>
      <c r="Y11" s="40"/>
      <c r="Z11" s="40"/>
      <c r="AA11" s="40"/>
      <c r="AB11" s="59"/>
      <c r="AC11" s="24"/>
      <c r="AD11" s="31"/>
      <c r="AE11" s="2"/>
      <c r="AF11" s="2"/>
      <c r="AG11" s="31"/>
      <c r="AH11" s="31"/>
      <c r="AI11" s="31"/>
      <c r="AJ11" s="9"/>
    </row>
    <row r="12" spans="1:36" s="23" customFormat="1" ht="15" customHeight="1" x14ac:dyDescent="0.2">
      <c r="A12" s="9"/>
      <c r="B12" s="31">
        <v>1993</v>
      </c>
      <c r="C12" s="31" t="s">
        <v>33</v>
      </c>
      <c r="D12" s="38" t="s">
        <v>34</v>
      </c>
      <c r="E12" s="31">
        <v>3</v>
      </c>
      <c r="F12" s="31">
        <v>0</v>
      </c>
      <c r="G12" s="31">
        <v>0</v>
      </c>
      <c r="H12" s="31">
        <v>2</v>
      </c>
      <c r="I12" s="31">
        <v>8</v>
      </c>
      <c r="J12" s="31">
        <v>6</v>
      </c>
      <c r="K12" s="31">
        <v>1</v>
      </c>
      <c r="L12" s="31">
        <v>1</v>
      </c>
      <c r="M12" s="31">
        <v>0</v>
      </c>
      <c r="N12" s="39">
        <v>0.57099999999999995</v>
      </c>
      <c r="O12" s="24"/>
      <c r="P12" s="31"/>
      <c r="Q12" s="31"/>
      <c r="R12" s="31"/>
      <c r="S12" s="31"/>
      <c r="T12" s="31"/>
      <c r="U12" s="31"/>
      <c r="V12" s="24"/>
      <c r="W12" s="40"/>
      <c r="X12" s="40"/>
      <c r="Y12" s="40"/>
      <c r="Z12" s="40"/>
      <c r="AA12" s="40"/>
      <c r="AB12" s="59"/>
      <c r="AC12" s="24"/>
      <c r="AD12" s="31"/>
      <c r="AE12" s="2"/>
      <c r="AF12" s="2"/>
      <c r="AG12" s="31"/>
      <c r="AH12" s="31"/>
      <c r="AI12" s="31"/>
      <c r="AJ12" s="9"/>
    </row>
    <row r="13" spans="1:36" ht="15" customHeight="1" x14ac:dyDescent="0.2">
      <c r="A13" s="9"/>
      <c r="B13" s="16" t="s">
        <v>6</v>
      </c>
      <c r="C13" s="17"/>
      <c r="D13" s="15"/>
      <c r="E13" s="18">
        <v>3</v>
      </c>
      <c r="F13" s="18">
        <v>0</v>
      </c>
      <c r="G13" s="18">
        <v>0</v>
      </c>
      <c r="H13" s="18">
        <v>2</v>
      </c>
      <c r="I13" s="18">
        <v>8</v>
      </c>
      <c r="J13" s="18">
        <v>6</v>
      </c>
      <c r="K13" s="18">
        <v>1</v>
      </c>
      <c r="L13" s="18">
        <v>1</v>
      </c>
      <c r="M13" s="18">
        <v>0</v>
      </c>
      <c r="N13" s="41">
        <v>0.57099999999999995</v>
      </c>
      <c r="O13" s="24"/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41">
        <v>0</v>
      </c>
      <c r="V13" s="24"/>
      <c r="W13" s="18">
        <f>PRODUCT(E19)</f>
        <v>6</v>
      </c>
      <c r="X13" s="18">
        <f t="shared" ref="X13:AA13" si="0">PRODUCT(F19)</f>
        <v>0</v>
      </c>
      <c r="Y13" s="18">
        <f t="shared" si="0"/>
        <v>1</v>
      </c>
      <c r="Z13" s="18">
        <f t="shared" si="0"/>
        <v>1</v>
      </c>
      <c r="AA13" s="18">
        <f t="shared" si="0"/>
        <v>16</v>
      </c>
      <c r="AB13" s="41">
        <f>PRODUCT(N19)</f>
        <v>0.56299999999999994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34" t="s">
        <v>1</v>
      </c>
      <c r="C14" s="33"/>
      <c r="D14" s="42">
        <v>5.6666666666666661</v>
      </c>
      <c r="E14" s="43"/>
      <c r="F14" s="43"/>
      <c r="G14" s="43"/>
      <c r="H14" s="43"/>
      <c r="I14" s="43"/>
      <c r="J14" s="43"/>
      <c r="K14" s="43"/>
      <c r="L14" s="43"/>
      <c r="M14" s="43"/>
      <c r="N14" s="44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5"/>
      <c r="AI14" s="43"/>
      <c r="AJ14" s="9"/>
    </row>
    <row r="15" spans="1:36" ht="15" customHeight="1" x14ac:dyDescent="0.25">
      <c r="A15" s="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  <c r="P15" s="43"/>
      <c r="Q15" s="46"/>
      <c r="R15" s="43"/>
      <c r="S15" s="43"/>
      <c r="T15" s="43"/>
      <c r="U15" s="43"/>
      <c r="W15" s="43"/>
      <c r="X15" s="43"/>
      <c r="Y15" s="43"/>
      <c r="Z15" s="43"/>
      <c r="AA15" s="43"/>
      <c r="AB15" s="43"/>
      <c r="AD15" s="43"/>
      <c r="AE15" s="43"/>
      <c r="AF15" s="43"/>
      <c r="AG15" s="43"/>
      <c r="AH15" s="43"/>
      <c r="AI15" s="43"/>
      <c r="AJ15" s="9"/>
    </row>
    <row r="16" spans="1:36" ht="15" customHeight="1" x14ac:dyDescent="0.25">
      <c r="A16" s="9"/>
      <c r="B16" s="22" t="s">
        <v>24</v>
      </c>
      <c r="C16" s="47"/>
      <c r="D16" s="47"/>
      <c r="E16" s="18" t="s">
        <v>2</v>
      </c>
      <c r="F16" s="18" t="s">
        <v>7</v>
      </c>
      <c r="G16" s="15" t="s">
        <v>4</v>
      </c>
      <c r="H16" s="18" t="s">
        <v>5</v>
      </c>
      <c r="I16" s="18" t="s">
        <v>16</v>
      </c>
      <c r="J16" s="43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8" t="s">
        <v>65</v>
      </c>
      <c r="Q16" s="12"/>
      <c r="R16" s="12"/>
      <c r="S16" s="12"/>
      <c r="T16" s="49"/>
      <c r="U16" s="49"/>
      <c r="V16" s="49"/>
      <c r="W16" s="49"/>
      <c r="X16" s="49"/>
      <c r="Y16" s="49"/>
      <c r="Z16" s="49"/>
      <c r="AA16" s="12"/>
      <c r="AB16" s="12"/>
      <c r="AC16" s="49"/>
      <c r="AD16" s="12"/>
      <c r="AE16" s="12"/>
      <c r="AF16" s="12"/>
      <c r="AG16" s="12"/>
      <c r="AH16" s="12"/>
      <c r="AI16" s="50"/>
      <c r="AJ16" s="9"/>
    </row>
    <row r="17" spans="1:36" ht="15" customHeight="1" x14ac:dyDescent="0.2">
      <c r="A17" s="9"/>
      <c r="B17" s="48" t="s">
        <v>12</v>
      </c>
      <c r="C17" s="12"/>
      <c r="D17" s="50"/>
      <c r="E17" s="31">
        <v>3</v>
      </c>
      <c r="F17" s="31">
        <v>0</v>
      </c>
      <c r="G17" s="31">
        <v>0</v>
      </c>
      <c r="H17" s="31">
        <v>2</v>
      </c>
      <c r="I17" s="31">
        <v>8</v>
      </c>
      <c r="J17" s="43"/>
      <c r="K17" s="51">
        <v>0</v>
      </c>
      <c r="L17" s="51">
        <v>0.66666666666666663</v>
      </c>
      <c r="M17" s="51">
        <v>2.6666666666666665</v>
      </c>
      <c r="N17" s="39">
        <v>0.57099999999999995</v>
      </c>
      <c r="O17" s="24"/>
      <c r="P17" s="93" t="s">
        <v>8</v>
      </c>
      <c r="Q17" s="111"/>
      <c r="R17" s="94" t="s">
        <v>66</v>
      </c>
      <c r="S17" s="94"/>
      <c r="T17" s="94"/>
      <c r="U17" s="94"/>
      <c r="V17" s="94"/>
      <c r="W17" s="94"/>
      <c r="X17" s="94"/>
      <c r="Y17" s="112" t="s">
        <v>10</v>
      </c>
      <c r="Z17" s="94"/>
      <c r="AA17" s="113" t="s">
        <v>67</v>
      </c>
      <c r="AB17" s="94"/>
      <c r="AC17" s="94"/>
      <c r="AD17" s="94"/>
      <c r="AE17" s="94"/>
      <c r="AF17" s="94"/>
      <c r="AG17" s="94"/>
      <c r="AH17" s="112"/>
      <c r="AI17" s="95"/>
      <c r="AJ17" s="9"/>
    </row>
    <row r="18" spans="1:36" ht="15" customHeight="1" x14ac:dyDescent="0.2">
      <c r="A18" s="9"/>
      <c r="B18" s="52" t="s">
        <v>14</v>
      </c>
      <c r="C18" s="53"/>
      <c r="D18" s="54"/>
      <c r="E18" s="31"/>
      <c r="F18" s="31"/>
      <c r="G18" s="31"/>
      <c r="H18" s="31"/>
      <c r="I18" s="31"/>
      <c r="J18" s="43"/>
      <c r="K18" s="51"/>
      <c r="L18" s="51"/>
      <c r="M18" s="51"/>
      <c r="N18" s="39"/>
      <c r="O18" s="24"/>
      <c r="P18" s="114" t="s">
        <v>51</v>
      </c>
      <c r="Q18" s="115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  <c r="AD18" s="116"/>
      <c r="AE18" s="116"/>
      <c r="AF18" s="116"/>
      <c r="AG18" s="116"/>
      <c r="AH18" s="117"/>
      <c r="AI18" s="118"/>
      <c r="AJ18" s="9"/>
    </row>
    <row r="19" spans="1:36" ht="15" customHeight="1" x14ac:dyDescent="0.2">
      <c r="A19" s="9"/>
      <c r="B19" s="55" t="s">
        <v>15</v>
      </c>
      <c r="C19" s="56"/>
      <c r="D19" s="57"/>
      <c r="E19" s="40">
        <v>6</v>
      </c>
      <c r="F19" s="40">
        <v>0</v>
      </c>
      <c r="G19" s="40">
        <v>1</v>
      </c>
      <c r="H19" s="40">
        <v>1</v>
      </c>
      <c r="I19" s="40">
        <v>16</v>
      </c>
      <c r="J19" s="43"/>
      <c r="K19" s="58">
        <v>0.16666666666666666</v>
      </c>
      <c r="L19" s="58">
        <v>0.16666666666666666</v>
      </c>
      <c r="M19" s="58">
        <v>2.6666666666666665</v>
      </c>
      <c r="N19" s="59">
        <v>0.56299999999999994</v>
      </c>
      <c r="O19" s="24"/>
      <c r="P19" s="114" t="s">
        <v>52</v>
      </c>
      <c r="Q19" s="115"/>
      <c r="R19" s="116" t="s">
        <v>66</v>
      </c>
      <c r="S19" s="116"/>
      <c r="T19" s="116"/>
      <c r="U19" s="116"/>
      <c r="V19" s="116"/>
      <c r="W19" s="116"/>
      <c r="X19" s="116"/>
      <c r="Y19" s="117" t="s">
        <v>10</v>
      </c>
      <c r="Z19" s="116"/>
      <c r="AA19" s="116" t="s">
        <v>67</v>
      </c>
      <c r="AB19" s="116"/>
      <c r="AC19" s="117"/>
      <c r="AD19" s="116"/>
      <c r="AE19" s="116"/>
      <c r="AF19" s="116"/>
      <c r="AG19" s="116"/>
      <c r="AH19" s="117"/>
      <c r="AI19" s="118"/>
    </row>
    <row r="20" spans="1:36" ht="15" customHeight="1" x14ac:dyDescent="0.2">
      <c r="A20" s="9"/>
      <c r="B20" s="60" t="s">
        <v>25</v>
      </c>
      <c r="C20" s="61"/>
      <c r="D20" s="62"/>
      <c r="E20" s="18">
        <v>9</v>
      </c>
      <c r="F20" s="18">
        <v>0</v>
      </c>
      <c r="G20" s="18">
        <v>1</v>
      </c>
      <c r="H20" s="18">
        <v>3</v>
      </c>
      <c r="I20" s="18">
        <v>24</v>
      </c>
      <c r="J20" s="43"/>
      <c r="K20" s="63">
        <v>0.1111111111111111</v>
      </c>
      <c r="L20" s="63">
        <v>0.33333333333333331</v>
      </c>
      <c r="M20" s="63">
        <v>2.6666666666666665</v>
      </c>
      <c r="N20" s="41">
        <v>0.56564164222873892</v>
      </c>
      <c r="O20" s="24"/>
      <c r="P20" s="119" t="s">
        <v>9</v>
      </c>
      <c r="Q20" s="120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D20" s="121"/>
      <c r="AE20" s="121"/>
      <c r="AF20" s="121"/>
      <c r="AG20" s="121"/>
      <c r="AH20" s="122"/>
      <c r="AI20" s="123"/>
    </row>
    <row r="21" spans="1:36" ht="15" customHeight="1" x14ac:dyDescent="0.25">
      <c r="A21" s="9"/>
      <c r="B21" s="45"/>
      <c r="C21" s="45"/>
      <c r="D21" s="45"/>
      <c r="E21" s="45"/>
      <c r="F21" s="45"/>
      <c r="G21" s="45"/>
      <c r="H21" s="45"/>
      <c r="I21" s="45"/>
      <c r="J21" s="43"/>
      <c r="K21" s="45"/>
      <c r="L21" s="45"/>
      <c r="M21" s="45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64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6" ht="15" customHeight="1" x14ac:dyDescent="0.25">
      <c r="A22" s="9"/>
      <c r="B22" s="43" t="s">
        <v>38</v>
      </c>
      <c r="C22" s="43"/>
      <c r="D22" s="43" t="s">
        <v>39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24"/>
      <c r="P22" s="43"/>
      <c r="Q22" s="46"/>
      <c r="R22" s="43"/>
      <c r="S22" s="43"/>
      <c r="T22" s="24"/>
      <c r="U22" s="24"/>
      <c r="V22" s="24"/>
      <c r="W22" s="24"/>
      <c r="X22" s="64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24"/>
      <c r="P23" s="43"/>
      <c r="Q23" s="46"/>
      <c r="R23" s="43"/>
      <c r="S23" s="43"/>
      <c r="T23" s="24"/>
      <c r="U23" s="24"/>
      <c r="V23" s="24"/>
      <c r="W23" s="24"/>
      <c r="X23" s="64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6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64"/>
      <c r="Y24" s="6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64"/>
      <c r="Y25" s="6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4"/>
      <c r="Y26" s="6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4"/>
      <c r="Y27" s="6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4"/>
      <c r="Y28" s="6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4"/>
      <c r="Y29" s="6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4"/>
      <c r="Y30" s="6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64"/>
      <c r="Y31" s="6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64"/>
      <c r="Y32" s="6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64"/>
      <c r="Y33" s="6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64"/>
      <c r="Y34" s="6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64"/>
      <c r="Y35" s="6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64"/>
      <c r="Y36" s="6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64"/>
      <c r="Y37" s="6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64"/>
      <c r="Y38" s="6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64"/>
      <c r="Y39" s="6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64"/>
      <c r="Y40" s="6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64"/>
      <c r="Y41" s="6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64"/>
      <c r="Y42" s="6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64"/>
      <c r="Y43" s="6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64"/>
      <c r="Y44" s="6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64"/>
      <c r="Y45" s="6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64"/>
      <c r="Y46" s="6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64"/>
      <c r="Y47" s="6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64"/>
      <c r="Y48" s="6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64"/>
      <c r="Y49" s="6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64"/>
      <c r="Y50" s="6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64"/>
      <c r="Y51" s="6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64"/>
      <c r="Y52" s="6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64"/>
      <c r="Y53" s="6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64"/>
      <c r="Y54" s="6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64"/>
      <c r="Y55" s="6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64"/>
      <c r="Y56" s="6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64"/>
      <c r="Y57" s="6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64"/>
      <c r="Y58" s="6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64"/>
      <c r="Y59" s="6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64"/>
      <c r="Y60" s="6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64"/>
      <c r="Y61" s="6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64"/>
      <c r="Y62" s="6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64"/>
      <c r="Y63" s="6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64"/>
      <c r="Y64" s="6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64"/>
      <c r="Y65" s="6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64"/>
      <c r="Y66" s="6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64"/>
      <c r="Y67" s="6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64"/>
      <c r="Y68" s="6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64"/>
      <c r="Y69" s="6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64"/>
      <c r="Y70" s="6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64"/>
      <c r="Y71" s="6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64"/>
      <c r="Y72" s="6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64"/>
      <c r="Y73" s="6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64"/>
      <c r="Y74" s="6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64"/>
      <c r="Y75" s="6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64"/>
      <c r="Y76" s="6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64"/>
      <c r="Y77" s="6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64"/>
      <c r="Y78" s="6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64"/>
      <c r="Y79" s="6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64"/>
      <c r="Y80" s="6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64"/>
      <c r="Y81" s="6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64"/>
      <c r="Y82" s="6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64"/>
      <c r="Y83" s="6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64"/>
      <c r="Y84" s="6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64"/>
      <c r="Y85" s="6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64"/>
      <c r="Y86" s="6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64"/>
      <c r="Y87" s="6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64"/>
      <c r="Y88" s="6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64"/>
      <c r="Y89" s="6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64"/>
      <c r="Y90" s="6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64"/>
      <c r="Y91" s="6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64"/>
      <c r="Y92" s="6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64"/>
      <c r="Y93" s="6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64"/>
      <c r="Y94" s="6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64"/>
      <c r="Y95" s="6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64"/>
      <c r="Y96" s="6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64"/>
      <c r="Y97" s="6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64"/>
      <c r="Y98" s="6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64"/>
      <c r="Y99" s="6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64"/>
      <c r="Y100" s="6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64"/>
      <c r="Y101" s="6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64"/>
      <c r="Y102" s="6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64"/>
      <c r="Y103" s="6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64"/>
      <c r="Y104" s="6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64"/>
      <c r="Y105" s="6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64"/>
      <c r="Y106" s="6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64"/>
      <c r="Y107" s="6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64"/>
      <c r="Y108" s="6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64"/>
      <c r="Y109" s="6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64"/>
      <c r="Y110" s="6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64"/>
      <c r="Y111" s="6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64"/>
      <c r="Y112" s="6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64"/>
      <c r="Y113" s="6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64"/>
      <c r="Y114" s="6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64"/>
      <c r="Y115" s="6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64"/>
      <c r="Y116" s="6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64"/>
      <c r="Y117" s="6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64"/>
      <c r="Y118" s="6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64"/>
      <c r="Y119" s="6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64"/>
      <c r="Y120" s="6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64"/>
      <c r="Y121" s="6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64"/>
      <c r="Y122" s="6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64"/>
      <c r="Y123" s="6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64"/>
      <c r="Y124" s="6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64"/>
      <c r="Y125" s="6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64"/>
      <c r="Y126" s="6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64"/>
      <c r="Y127" s="6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64"/>
      <c r="Y128" s="6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64"/>
      <c r="Y129" s="6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64"/>
      <c r="Y130" s="6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64"/>
      <c r="Y131" s="6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64"/>
      <c r="Y132" s="6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64"/>
      <c r="Y133" s="6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64"/>
      <c r="Y134" s="6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64"/>
      <c r="Y135" s="6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64"/>
      <c r="Y136" s="6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64"/>
      <c r="Y137" s="6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64"/>
      <c r="Y138" s="6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64"/>
      <c r="Y139" s="6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64"/>
      <c r="Y140" s="6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64"/>
      <c r="Y141" s="6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64"/>
      <c r="Y142" s="6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64"/>
      <c r="Y143" s="6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64"/>
      <c r="Y144" s="6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64"/>
      <c r="Y145" s="6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64" spans="2:33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2:33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2:33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2:33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2:33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2:33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2:33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2:33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2:33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2:33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2:33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2:33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2:33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2:33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2:33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2:33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2:33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2:33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2:33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2:33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2:33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2:33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2:33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2:33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2:33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2:33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2:33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2:33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2:33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2:33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2:33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2:33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2:33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2:33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2:33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2:33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2:33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2:33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2:33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2:33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2:33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2:33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2:33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2:33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2:33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2:33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2:33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2:33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2:33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2:33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2:33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2:33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2:33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2:33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2:33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2:33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2:33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2:33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2:33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2:33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2:33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2:33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2:33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2:33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2:33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2:33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2:33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2:33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2:33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2:33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2:33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2:33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2:33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2:33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2:33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2:33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2:33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2:33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2:33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2:33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2:33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2:33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2:33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2:33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2:33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2:33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2:33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2:33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2:33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2:33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2:33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2:33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2:33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2:33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2:33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2:33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2:33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2:33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2:33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2:33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2:33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2:33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2:33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2:33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2:33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2:33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2:33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2:33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41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1" t="s">
        <v>45</v>
      </c>
      <c r="C2" s="72"/>
      <c r="D2" s="79"/>
      <c r="E2" s="13" t="s">
        <v>12</v>
      </c>
      <c r="F2" s="14"/>
      <c r="G2" s="14"/>
      <c r="H2" s="14"/>
      <c r="I2" s="20"/>
      <c r="J2" s="15"/>
      <c r="K2" s="76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80" t="s">
        <v>55</v>
      </c>
      <c r="Y2" s="81"/>
      <c r="Z2" s="82"/>
      <c r="AA2" s="13" t="s">
        <v>12</v>
      </c>
      <c r="AB2" s="14"/>
      <c r="AC2" s="14"/>
      <c r="AD2" s="14"/>
      <c r="AE2" s="20"/>
      <c r="AF2" s="15"/>
      <c r="AG2" s="76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8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3</v>
      </c>
      <c r="D3" s="13" t="s">
        <v>46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16</v>
      </c>
      <c r="J3" s="18" t="s">
        <v>21</v>
      </c>
      <c r="K3" s="83"/>
      <c r="L3" s="18" t="s">
        <v>4</v>
      </c>
      <c r="M3" s="18" t="s">
        <v>5</v>
      </c>
      <c r="N3" s="18" t="s">
        <v>57</v>
      </c>
      <c r="O3" s="18" t="s">
        <v>16</v>
      </c>
      <c r="P3" s="24"/>
      <c r="Q3" s="18" t="s">
        <v>2</v>
      </c>
      <c r="R3" s="18" t="s">
        <v>7</v>
      </c>
      <c r="S3" s="15" t="s">
        <v>4</v>
      </c>
      <c r="T3" s="18" t="s">
        <v>5</v>
      </c>
      <c r="U3" s="18" t="s">
        <v>16</v>
      </c>
      <c r="V3" s="18" t="s">
        <v>21</v>
      </c>
      <c r="W3" s="83"/>
      <c r="X3" s="18" t="s">
        <v>0</v>
      </c>
      <c r="Y3" s="18" t="s">
        <v>3</v>
      </c>
      <c r="Z3" s="13" t="s">
        <v>46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16</v>
      </c>
      <c r="AF3" s="18" t="s">
        <v>21</v>
      </c>
      <c r="AG3" s="83"/>
      <c r="AH3" s="18" t="s">
        <v>4</v>
      </c>
      <c r="AI3" s="18" t="s">
        <v>5</v>
      </c>
      <c r="AJ3" s="18" t="s">
        <v>57</v>
      </c>
      <c r="AK3" s="18" t="s">
        <v>16</v>
      </c>
      <c r="AL3" s="24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16</v>
      </c>
      <c r="AR3" s="18" t="s">
        <v>21</v>
      </c>
      <c r="AS3" s="8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1985</v>
      </c>
      <c r="C4" s="31" t="s">
        <v>63</v>
      </c>
      <c r="D4" s="34" t="s">
        <v>34</v>
      </c>
      <c r="E4" s="31">
        <v>1</v>
      </c>
      <c r="F4" s="31">
        <v>0</v>
      </c>
      <c r="G4" s="31">
        <v>0</v>
      </c>
      <c r="H4" s="31">
        <v>1</v>
      </c>
      <c r="I4" s="31"/>
      <c r="J4" s="84"/>
      <c r="K4" s="35"/>
      <c r="L4" s="85"/>
      <c r="M4" s="18"/>
      <c r="N4" s="18"/>
      <c r="O4" s="18"/>
      <c r="P4" s="24"/>
      <c r="Q4" s="31"/>
      <c r="R4" s="31"/>
      <c r="S4" s="32"/>
      <c r="T4" s="31"/>
      <c r="U4" s="31"/>
      <c r="V4" s="86"/>
      <c r="W4" s="35"/>
      <c r="X4" s="31"/>
      <c r="Y4" s="33"/>
      <c r="Z4" s="34"/>
      <c r="AA4" s="31"/>
      <c r="AB4" s="31"/>
      <c r="AC4" s="31"/>
      <c r="AD4" s="32"/>
      <c r="AE4" s="31"/>
      <c r="AF4" s="84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7"/>
      <c r="AS4" s="88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>
        <v>1986</v>
      </c>
      <c r="C5" s="31" t="s">
        <v>64</v>
      </c>
      <c r="D5" s="34" t="s">
        <v>34</v>
      </c>
      <c r="E5" s="31">
        <v>1</v>
      </c>
      <c r="F5" s="31">
        <v>0</v>
      </c>
      <c r="G5" s="31">
        <v>0</v>
      </c>
      <c r="H5" s="31">
        <v>0</v>
      </c>
      <c r="I5" s="31"/>
      <c r="J5" s="84"/>
      <c r="K5" s="35"/>
      <c r="L5" s="85"/>
      <c r="M5" s="18"/>
      <c r="N5" s="18"/>
      <c r="O5" s="18"/>
      <c r="P5" s="24"/>
      <c r="Q5" s="31"/>
      <c r="R5" s="31"/>
      <c r="S5" s="32"/>
      <c r="T5" s="31"/>
      <c r="U5" s="31"/>
      <c r="V5" s="86"/>
      <c r="W5" s="35"/>
      <c r="X5" s="31"/>
      <c r="Y5" s="33"/>
      <c r="Z5" s="34"/>
      <c r="AA5" s="31"/>
      <c r="AB5" s="31"/>
      <c r="AC5" s="31"/>
      <c r="AD5" s="32"/>
      <c r="AE5" s="31"/>
      <c r="AF5" s="84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7"/>
      <c r="AS5" s="88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1"/>
      <c r="D6" s="34"/>
      <c r="E6" s="31"/>
      <c r="F6" s="31"/>
      <c r="G6" s="31"/>
      <c r="H6" s="31"/>
      <c r="I6" s="31"/>
      <c r="J6" s="84"/>
      <c r="K6" s="35"/>
      <c r="L6" s="85"/>
      <c r="M6" s="18"/>
      <c r="N6" s="18"/>
      <c r="O6" s="18"/>
      <c r="P6" s="24"/>
      <c r="Q6" s="31"/>
      <c r="R6" s="31"/>
      <c r="S6" s="32"/>
      <c r="T6" s="31"/>
      <c r="U6" s="31"/>
      <c r="V6" s="86"/>
      <c r="W6" s="35"/>
      <c r="X6" s="31"/>
      <c r="Y6" s="33"/>
      <c r="Z6" s="34"/>
      <c r="AA6" s="31"/>
      <c r="AB6" s="31"/>
      <c r="AC6" s="31"/>
      <c r="AD6" s="32"/>
      <c r="AE6" s="31"/>
      <c r="AF6" s="84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7"/>
      <c r="AS6" s="88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1989</v>
      </c>
      <c r="C7" s="31" t="s">
        <v>42</v>
      </c>
      <c r="D7" s="34" t="s">
        <v>34</v>
      </c>
      <c r="E7" s="31">
        <v>17</v>
      </c>
      <c r="F7" s="31">
        <v>1</v>
      </c>
      <c r="G7" s="31">
        <v>1</v>
      </c>
      <c r="H7" s="110">
        <v>7</v>
      </c>
      <c r="I7" s="31"/>
      <c r="J7" s="84"/>
      <c r="K7" s="35"/>
      <c r="L7" s="85"/>
      <c r="M7" s="18"/>
      <c r="N7" s="18"/>
      <c r="O7" s="18"/>
      <c r="P7" s="24"/>
      <c r="Q7" s="31"/>
      <c r="R7" s="31"/>
      <c r="S7" s="32"/>
      <c r="T7" s="31"/>
      <c r="U7" s="31"/>
      <c r="V7" s="86"/>
      <c r="W7" s="35"/>
      <c r="X7" s="31"/>
      <c r="Y7" s="33"/>
      <c r="Z7" s="34"/>
      <c r="AA7" s="31"/>
      <c r="AB7" s="31"/>
      <c r="AC7" s="31"/>
      <c r="AD7" s="32"/>
      <c r="AE7" s="31"/>
      <c r="AF7" s="84"/>
      <c r="AG7" s="35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7"/>
      <c r="AS7" s="88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1990</v>
      </c>
      <c r="C8" s="31" t="s">
        <v>37</v>
      </c>
      <c r="D8" s="34" t="s">
        <v>34</v>
      </c>
      <c r="E8" s="31">
        <v>21</v>
      </c>
      <c r="F8" s="31">
        <v>1</v>
      </c>
      <c r="G8" s="31">
        <v>8</v>
      </c>
      <c r="H8" s="31">
        <v>17</v>
      </c>
      <c r="I8" s="31"/>
      <c r="J8" s="31"/>
      <c r="K8" s="35"/>
      <c r="L8" s="85"/>
      <c r="M8" s="18"/>
      <c r="N8" s="18"/>
      <c r="O8" s="18"/>
      <c r="P8" s="24"/>
      <c r="Q8" s="31"/>
      <c r="R8" s="31"/>
      <c r="S8" s="32"/>
      <c r="T8" s="31"/>
      <c r="U8" s="31"/>
      <c r="V8" s="86"/>
      <c r="W8" s="35"/>
      <c r="X8" s="31"/>
      <c r="Y8" s="33"/>
      <c r="Z8" s="34"/>
      <c r="AA8" s="31"/>
      <c r="AB8" s="31"/>
      <c r="AC8" s="31"/>
      <c r="AD8" s="32"/>
      <c r="AE8" s="31"/>
      <c r="AF8" s="84"/>
      <c r="AG8" s="35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7"/>
      <c r="AS8" s="88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1991</v>
      </c>
      <c r="C9" s="31" t="s">
        <v>37</v>
      </c>
      <c r="D9" s="34" t="s">
        <v>34</v>
      </c>
      <c r="E9" s="31">
        <v>21</v>
      </c>
      <c r="F9" s="31">
        <v>4</v>
      </c>
      <c r="G9" s="31">
        <v>7</v>
      </c>
      <c r="H9" s="31">
        <v>21</v>
      </c>
      <c r="I9" s="31">
        <v>83</v>
      </c>
      <c r="J9" s="31"/>
      <c r="K9" s="35"/>
      <c r="L9" s="85"/>
      <c r="M9" s="18"/>
      <c r="N9" s="18"/>
      <c r="O9" s="18"/>
      <c r="P9" s="24"/>
      <c r="Q9" s="31"/>
      <c r="R9" s="31"/>
      <c r="S9" s="32"/>
      <c r="T9" s="31"/>
      <c r="U9" s="31"/>
      <c r="V9" s="86"/>
      <c r="W9" s="35"/>
      <c r="X9" s="31"/>
      <c r="Y9" s="33"/>
      <c r="Z9" s="34"/>
      <c r="AA9" s="31"/>
      <c r="AB9" s="31"/>
      <c r="AC9" s="31"/>
      <c r="AD9" s="32"/>
      <c r="AE9" s="31"/>
      <c r="AF9" s="84"/>
      <c r="AG9" s="35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7"/>
      <c r="AS9" s="8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1992</v>
      </c>
      <c r="C10" s="31" t="s">
        <v>35</v>
      </c>
      <c r="D10" s="34" t="s">
        <v>34</v>
      </c>
      <c r="E10" s="31">
        <v>4</v>
      </c>
      <c r="F10" s="31">
        <v>0</v>
      </c>
      <c r="G10" s="31">
        <v>2</v>
      </c>
      <c r="H10" s="31">
        <v>3</v>
      </c>
      <c r="I10" s="31">
        <v>13</v>
      </c>
      <c r="J10" s="31"/>
      <c r="K10" s="35"/>
      <c r="L10" s="85"/>
      <c r="M10" s="18"/>
      <c r="N10" s="18"/>
      <c r="O10" s="18"/>
      <c r="P10" s="24"/>
      <c r="Q10" s="31"/>
      <c r="R10" s="31"/>
      <c r="S10" s="32"/>
      <c r="T10" s="31"/>
      <c r="U10" s="31"/>
      <c r="V10" s="86"/>
      <c r="W10" s="35"/>
      <c r="X10" s="31"/>
      <c r="Y10" s="33"/>
      <c r="Z10" s="34"/>
      <c r="AA10" s="31"/>
      <c r="AB10" s="31"/>
      <c r="AC10" s="31"/>
      <c r="AD10" s="32"/>
      <c r="AE10" s="31"/>
      <c r="AF10" s="84"/>
      <c r="AG10" s="35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7"/>
      <c r="AS10" s="88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89" t="s">
        <v>58</v>
      </c>
      <c r="C11" s="75"/>
      <c r="D11" s="74"/>
      <c r="E11" s="73">
        <f>SUM(E4:E10)</f>
        <v>65</v>
      </c>
      <c r="F11" s="73">
        <f>SUM(F4:F10)</f>
        <v>6</v>
      </c>
      <c r="G11" s="73">
        <f>SUM(G4:G10)</f>
        <v>18</v>
      </c>
      <c r="H11" s="73">
        <f>SUM(H4:H10)</f>
        <v>49</v>
      </c>
      <c r="I11" s="73">
        <f>SUM(I4:I10)</f>
        <v>96</v>
      </c>
      <c r="J11" s="90">
        <v>0</v>
      </c>
      <c r="K11" s="76">
        <f>SUM(K4:K10)</f>
        <v>0</v>
      </c>
      <c r="L11" s="22"/>
      <c r="M11" s="20"/>
      <c r="N11" s="91"/>
      <c r="O11" s="92"/>
      <c r="P11" s="24"/>
      <c r="Q11" s="73">
        <f>SUM(Q4:Q10)</f>
        <v>0</v>
      </c>
      <c r="R11" s="73">
        <f>SUM(R4:R10)</f>
        <v>0</v>
      </c>
      <c r="S11" s="73">
        <f>SUM(S4:S10)</f>
        <v>0</v>
      </c>
      <c r="T11" s="73">
        <f>SUM(T4:T10)</f>
        <v>0</v>
      </c>
      <c r="U11" s="73">
        <f>SUM(U4:U10)</f>
        <v>0</v>
      </c>
      <c r="V11" s="41">
        <v>0</v>
      </c>
      <c r="W11" s="76">
        <f>SUM(W4:W10)</f>
        <v>0</v>
      </c>
      <c r="X11" s="16" t="s">
        <v>58</v>
      </c>
      <c r="Y11" s="17"/>
      <c r="Z11" s="15"/>
      <c r="AA11" s="73">
        <f>SUM(AA4:AA10)</f>
        <v>0</v>
      </c>
      <c r="AB11" s="73">
        <f>SUM(AB4:AB10)</f>
        <v>0</v>
      </c>
      <c r="AC11" s="73">
        <f>SUM(AC4:AC10)</f>
        <v>0</v>
      </c>
      <c r="AD11" s="73">
        <f>SUM(AD4:AD10)</f>
        <v>0</v>
      </c>
      <c r="AE11" s="73">
        <f>SUM(AE4:AE10)</f>
        <v>0</v>
      </c>
      <c r="AF11" s="90">
        <v>0</v>
      </c>
      <c r="AG11" s="76">
        <f>SUM(AG4:AG10)</f>
        <v>0</v>
      </c>
      <c r="AH11" s="22"/>
      <c r="AI11" s="20"/>
      <c r="AJ11" s="91"/>
      <c r="AK11" s="92"/>
      <c r="AL11" s="24"/>
      <c r="AM11" s="73">
        <f>SUM(AM4:AM10)</f>
        <v>0</v>
      </c>
      <c r="AN11" s="73">
        <f>SUM(AN4:AN10)</f>
        <v>0</v>
      </c>
      <c r="AO11" s="73">
        <f>SUM(AO4:AO10)</f>
        <v>0</v>
      </c>
      <c r="AP11" s="73">
        <f>SUM(AP4:AP10)</f>
        <v>0</v>
      </c>
      <c r="AQ11" s="73">
        <f>SUM(AQ4:AQ10)</f>
        <v>0</v>
      </c>
      <c r="AR11" s="90">
        <v>0</v>
      </c>
      <c r="AS11" s="83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5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35"/>
      <c r="X12" s="43"/>
      <c r="Y12" s="43"/>
      <c r="Z12" s="43"/>
      <c r="AA12" s="43"/>
      <c r="AB12" s="43"/>
      <c r="AC12" s="43"/>
      <c r="AD12" s="43"/>
      <c r="AE12" s="43"/>
      <c r="AF12" s="44"/>
      <c r="AG12" s="35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3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93" t="s">
        <v>59</v>
      </c>
      <c r="C13" s="94"/>
      <c r="D13" s="95"/>
      <c r="E13" s="15" t="s">
        <v>2</v>
      </c>
      <c r="F13" s="18" t="s">
        <v>7</v>
      </c>
      <c r="G13" s="15" t="s">
        <v>4</v>
      </c>
      <c r="H13" s="18" t="s">
        <v>5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60</v>
      </c>
      <c r="O13" s="18" t="s">
        <v>61</v>
      </c>
      <c r="Q13" s="46"/>
      <c r="R13" s="46" t="s">
        <v>38</v>
      </c>
      <c r="S13" s="46"/>
      <c r="T13" s="96" t="s">
        <v>39</v>
      </c>
      <c r="U13" s="24"/>
      <c r="V13" s="35"/>
      <c r="W13" s="35"/>
      <c r="X13" s="97"/>
      <c r="Y13" s="97"/>
      <c r="Z13" s="97"/>
      <c r="AA13" s="97"/>
      <c r="AB13" s="97"/>
      <c r="AC13" s="46"/>
      <c r="AD13" s="46"/>
      <c r="AE13" s="46"/>
      <c r="AF13" s="43"/>
      <c r="AG13" s="43"/>
      <c r="AH13" s="43"/>
      <c r="AI13" s="43"/>
      <c r="AJ13" s="43"/>
      <c r="AK13" s="43"/>
      <c r="AM13" s="35"/>
      <c r="AN13" s="97"/>
      <c r="AO13" s="97"/>
      <c r="AP13" s="97"/>
      <c r="AQ13" s="97"/>
      <c r="AR13" s="97"/>
      <c r="AS13" s="9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</v>
      </c>
      <c r="C14" s="12"/>
      <c r="D14" s="50"/>
      <c r="E14" s="98">
        <v>9</v>
      </c>
      <c r="F14" s="98">
        <v>0</v>
      </c>
      <c r="G14" s="98">
        <v>1</v>
      </c>
      <c r="H14" s="98">
        <v>3</v>
      </c>
      <c r="I14" s="98">
        <v>24</v>
      </c>
      <c r="J14" s="99">
        <v>0.56599999999999995</v>
      </c>
      <c r="K14" s="43">
        <f>PRODUCT(I14/J14)</f>
        <v>42.402826855123678</v>
      </c>
      <c r="L14" s="100">
        <f>PRODUCT((F14+G14)/E14)</f>
        <v>0.1111111111111111</v>
      </c>
      <c r="M14" s="100">
        <f>PRODUCT(H14/E14)</f>
        <v>0.33333333333333331</v>
      </c>
      <c r="N14" s="100">
        <f>PRODUCT((F14+G14+H14)/E14)</f>
        <v>0.44444444444444442</v>
      </c>
      <c r="O14" s="100">
        <f>PRODUCT(I14/E14)</f>
        <v>2.6666666666666665</v>
      </c>
      <c r="Q14" s="46"/>
      <c r="R14" s="46"/>
      <c r="S14" s="46"/>
      <c r="T14" s="96" t="s">
        <v>62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1" t="s">
        <v>45</v>
      </c>
      <c r="C15" s="102"/>
      <c r="D15" s="103"/>
      <c r="E15" s="98">
        <f>PRODUCT(E11+Q11)</f>
        <v>65</v>
      </c>
      <c r="F15" s="98">
        <f>PRODUCT(F11+R11)</f>
        <v>6</v>
      </c>
      <c r="G15" s="98">
        <f>PRODUCT(G11+S11)</f>
        <v>18</v>
      </c>
      <c r="H15" s="98">
        <f>PRODUCT(H11+T11)</f>
        <v>49</v>
      </c>
      <c r="I15" s="98">
        <f>PRODUCT(I11+U11)</f>
        <v>96</v>
      </c>
      <c r="J15" s="99">
        <v>0</v>
      </c>
      <c r="K15" s="43">
        <f>PRODUCT(K11+W11)</f>
        <v>0</v>
      </c>
      <c r="L15" s="100">
        <f>PRODUCT((F15+G15)/E15)</f>
        <v>0.36923076923076925</v>
      </c>
      <c r="M15" s="100">
        <f>PRODUCT(H15/E15)</f>
        <v>0.75384615384615383</v>
      </c>
      <c r="N15" s="100">
        <f>PRODUCT((F15+G15+H15)/E15)</f>
        <v>1.1230769230769231</v>
      </c>
      <c r="O15" s="100">
        <f>PRODUCT(I15/E15)</f>
        <v>1.476923076923077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104" t="s">
        <v>55</v>
      </c>
      <c r="C16" s="105"/>
      <c r="D16" s="106"/>
      <c r="E16" s="98">
        <f>PRODUCT(AA11+AM11)</f>
        <v>0</v>
      </c>
      <c r="F16" s="98">
        <f>PRODUCT(AB11+AN11)</f>
        <v>0</v>
      </c>
      <c r="G16" s="98">
        <f>PRODUCT(AC11+AO11)</f>
        <v>0</v>
      </c>
      <c r="H16" s="98">
        <f>PRODUCT(AD11+AP11)</f>
        <v>0</v>
      </c>
      <c r="I16" s="98">
        <f>PRODUCT(AE11+AQ11)</f>
        <v>0</v>
      </c>
      <c r="J16" s="99">
        <v>0</v>
      </c>
      <c r="K16" s="24">
        <f>PRODUCT(AG11+AS11)</f>
        <v>0</v>
      </c>
      <c r="L16" s="100">
        <v>0</v>
      </c>
      <c r="M16" s="100">
        <v>0</v>
      </c>
      <c r="N16" s="100">
        <v>0</v>
      </c>
      <c r="O16" s="100">
        <v>0</v>
      </c>
      <c r="P16" s="35"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07" t="s">
        <v>58</v>
      </c>
      <c r="C17" s="108"/>
      <c r="D17" s="109"/>
      <c r="E17" s="98">
        <f>SUM(E14:E16)</f>
        <v>74</v>
      </c>
      <c r="F17" s="98">
        <f t="shared" ref="F17:I17" si="0">SUM(F14:F16)</f>
        <v>6</v>
      </c>
      <c r="G17" s="98">
        <f t="shared" si="0"/>
        <v>19</v>
      </c>
      <c r="H17" s="98">
        <f t="shared" si="0"/>
        <v>52</v>
      </c>
      <c r="I17" s="98">
        <f t="shared" si="0"/>
        <v>120</v>
      </c>
      <c r="J17" s="99">
        <v>0</v>
      </c>
      <c r="K17" s="43">
        <f>SUM(K14:K16)</f>
        <v>42.402826855123678</v>
      </c>
      <c r="L17" s="100">
        <f>PRODUCT((F17+G17)/E17)</f>
        <v>0.33783783783783783</v>
      </c>
      <c r="M17" s="100">
        <f>PRODUCT(H17/E17)</f>
        <v>0.70270270270270274</v>
      </c>
      <c r="N17" s="100">
        <f>PRODUCT((F17+G17+H17)/E17)</f>
        <v>1.0405405405405406</v>
      </c>
      <c r="O17" s="100">
        <f>PRODUCT(I17/34)</f>
        <v>3.5294117647058822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35"/>
      <c r="S183" s="3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5"/>
      <c r="S184" s="35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5"/>
      <c r="S185" s="35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5"/>
      <c r="S186" s="35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5" customHeight="1" x14ac:dyDescent="0.25"/>
    <row r="216" spans="12:38" ht="15" customHeight="1" x14ac:dyDescent="0.25"/>
    <row r="217" spans="12:38" ht="15" customHeight="1" x14ac:dyDescent="0.25"/>
    <row r="218" spans="12:38" ht="15" customHeight="1" x14ac:dyDescent="0.25">
      <c r="L218"/>
      <c r="M218"/>
      <c r="N218"/>
      <c r="O218"/>
      <c r="P218"/>
    </row>
    <row r="219" spans="12:38" ht="15" customHeight="1" x14ac:dyDescent="0.25">
      <c r="L219"/>
      <c r="M219"/>
      <c r="N219"/>
      <c r="O219"/>
      <c r="P219"/>
    </row>
    <row r="220" spans="12:38" ht="15" customHeight="1" x14ac:dyDescent="0.25">
      <c r="L220"/>
      <c r="M220"/>
      <c r="N220"/>
      <c r="O220"/>
      <c r="P220"/>
    </row>
    <row r="221" spans="12:38" ht="15" customHeight="1" x14ac:dyDescent="0.25">
      <c r="L221"/>
      <c r="M221"/>
      <c r="N221"/>
      <c r="O221"/>
      <c r="P221"/>
    </row>
    <row r="222" spans="12:38" ht="15" customHeight="1" x14ac:dyDescent="0.25">
      <c r="L222"/>
      <c r="M222"/>
      <c r="N222"/>
      <c r="O222"/>
      <c r="P222"/>
    </row>
    <row r="223" spans="12:38" ht="15" customHeight="1" x14ac:dyDescent="0.25">
      <c r="L223"/>
      <c r="M223"/>
      <c r="N223"/>
      <c r="O223"/>
      <c r="P223"/>
    </row>
    <row r="224" spans="12:38" ht="15" customHeight="1" x14ac:dyDescent="0.25">
      <c r="L224"/>
      <c r="M224"/>
      <c r="N224"/>
      <c r="O224"/>
      <c r="P224"/>
    </row>
    <row r="225" spans="12:16" ht="15" customHeight="1" x14ac:dyDescent="0.25">
      <c r="L225"/>
      <c r="M225"/>
      <c r="N225"/>
      <c r="O225"/>
      <c r="P225"/>
    </row>
    <row r="226" spans="12:16" ht="15" customHeight="1" x14ac:dyDescent="0.25">
      <c r="L226"/>
      <c r="M226"/>
      <c r="N226"/>
      <c r="O226"/>
      <c r="P226"/>
    </row>
    <row r="227" spans="12:16" ht="15" customHeight="1" x14ac:dyDescent="0.25">
      <c r="L227"/>
      <c r="M227"/>
      <c r="N227"/>
      <c r="O227"/>
      <c r="P227"/>
    </row>
    <row r="228" spans="12:16" ht="15" customHeight="1" x14ac:dyDescent="0.25">
      <c r="L228"/>
      <c r="M228"/>
      <c r="N228"/>
      <c r="O228"/>
      <c r="P228"/>
    </row>
    <row r="229" spans="12:16" ht="15" customHeight="1" x14ac:dyDescent="0.25">
      <c r="L229"/>
      <c r="M229"/>
      <c r="N229"/>
      <c r="O229"/>
      <c r="P229"/>
    </row>
    <row r="230" spans="12:16" ht="15" customHeight="1" x14ac:dyDescent="0.25">
      <c r="L230"/>
      <c r="M230"/>
      <c r="N230"/>
      <c r="O230"/>
      <c r="P230"/>
    </row>
    <row r="231" spans="12:16" ht="15" customHeight="1" x14ac:dyDescent="0.25">
      <c r="L231"/>
      <c r="M231"/>
      <c r="N231"/>
      <c r="O231"/>
      <c r="P231"/>
    </row>
    <row r="232" spans="12:16" ht="15" customHeight="1" x14ac:dyDescent="0.25">
      <c r="L232"/>
      <c r="M232"/>
      <c r="N232"/>
      <c r="O232"/>
      <c r="P232"/>
    </row>
    <row r="233" spans="12:16" ht="15" customHeight="1" x14ac:dyDescent="0.25">
      <c r="L233"/>
      <c r="M233"/>
      <c r="N233"/>
      <c r="O233"/>
      <c r="P233"/>
    </row>
    <row r="234" spans="12:16" ht="15" customHeight="1" x14ac:dyDescent="0.25">
      <c r="L234"/>
      <c r="M234"/>
      <c r="N234"/>
      <c r="O234"/>
      <c r="P234"/>
    </row>
    <row r="235" spans="12:16" ht="15" customHeight="1" x14ac:dyDescent="0.25">
      <c r="L235"/>
      <c r="M235"/>
      <c r="N235"/>
      <c r="O235"/>
      <c r="P235"/>
    </row>
    <row r="236" spans="12:16" ht="15" customHeight="1" x14ac:dyDescent="0.25">
      <c r="L236"/>
      <c r="M236"/>
      <c r="N236"/>
      <c r="O236"/>
      <c r="P236"/>
    </row>
    <row r="237" spans="12:16" ht="15" customHeight="1" x14ac:dyDescent="0.25">
      <c r="L237"/>
      <c r="M237"/>
      <c r="N237"/>
      <c r="O237"/>
      <c r="P237"/>
    </row>
    <row r="238" spans="12:16" ht="15" customHeight="1" x14ac:dyDescent="0.25">
      <c r="L238"/>
      <c r="M238"/>
      <c r="N238"/>
      <c r="O238"/>
      <c r="P238"/>
    </row>
    <row r="239" spans="12:16" ht="15" customHeight="1" x14ac:dyDescent="0.25">
      <c r="L239"/>
      <c r="M239"/>
      <c r="N239"/>
      <c r="O239"/>
      <c r="P239"/>
    </row>
    <row r="240" spans="12:16" ht="15" customHeight="1" x14ac:dyDescent="0.25">
      <c r="L240"/>
      <c r="M240"/>
      <c r="N240"/>
      <c r="O240"/>
      <c r="P240"/>
    </row>
    <row r="241" spans="12:16" ht="15" customHeight="1" x14ac:dyDescent="0.25">
      <c r="L241"/>
      <c r="M241"/>
      <c r="N241"/>
      <c r="O241"/>
      <c r="P2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2021-11-19T16:08:49Z</dcterms:modified>
</cp:coreProperties>
</file>